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365mps-my.sharepoint.com/personal/irena_djuran_mps_hr/Documents/Radna površina/SPECIFIKCIJA/SPECIFIKACIJE 2024/"/>
    </mc:Choice>
  </mc:AlternateContent>
  <xr:revisionPtr revIDLastSave="16" documentId="8_{A4204A3A-1419-43DA-AABB-C553A1579ED8}" xr6:coauthVersionLast="47" xr6:coauthVersionMax="47" xr10:uidLastSave="{513CF06B-A7CB-42E2-B0C7-135AF14169EF}"/>
  <bookViews>
    <workbookView xWindow="-38520" yWindow="-1290" windowWidth="38640" windowHeight="21120" xr2:uid="{00000000-000D-0000-FFFF-FFFF00000000}"/>
  </bookViews>
  <sheets>
    <sheet name="SPECIFIKACIJA EU" sheetId="1" r:id="rId1"/>
    <sheet name="List1" sheetId="2" r:id="rId2"/>
  </sheets>
  <definedNames>
    <definedName name="_xlnm._FilterDatabase" localSheetId="0" hidden="1">'SPECIFIKACIJA EU'!$B$6:$F$6</definedName>
    <definedName name="_xlnm.Print_Titles" localSheetId="0">'SPECIFIKACIJA EU'!$6:$6</definedName>
    <definedName name="_xlnm.Print_Area" localSheetId="0">'SPECIFIKACIJA EU'!$A$1:$F$44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3" i="1"/>
  <c r="F22" i="1"/>
  <c r="F19" i="1"/>
  <c r="F18" i="1"/>
  <c r="F17" i="1"/>
  <c r="F15" i="1"/>
  <c r="F7" i="1"/>
  <c r="F33" i="1"/>
  <c r="F34" i="1"/>
  <c r="F38" i="1" l="1"/>
  <c r="F39" i="1"/>
  <c r="F37" i="1"/>
  <c r="F36" i="1"/>
  <c r="F35" i="1"/>
  <c r="F32" i="1"/>
  <c r="F9" i="1"/>
  <c r="F10" i="1"/>
  <c r="F11" i="1"/>
  <c r="F12" i="1"/>
  <c r="F13" i="1"/>
  <c r="F14" i="1"/>
  <c r="F16" i="1"/>
  <c r="F20" i="1"/>
  <c r="F21" i="1"/>
  <c r="F25" i="1"/>
  <c r="F26" i="1"/>
  <c r="F27" i="1"/>
  <c r="F28" i="1"/>
  <c r="F29" i="1"/>
  <c r="F30" i="1"/>
  <c r="F8" i="1"/>
  <c r="F31" i="1"/>
  <c r="F40" i="1" l="1"/>
  <c r="F41" i="1" s="1"/>
  <c r="F42" i="1" s="1"/>
</calcChain>
</file>

<file path=xl/sharedStrings.xml><?xml version="1.0" encoding="utf-8"?>
<sst xmlns="http://schemas.openxmlformats.org/spreadsheetml/2006/main" count="120" uniqueCount="104">
  <si>
    <t>Tablica br. 2. Specifikacija usluga čija se provedba sufinancira iz sredstava EU-a</t>
  </si>
  <si>
    <t>Naziv i adresa VETERINARSKE STANICE/AMBULANTE</t>
  </si>
  <si>
    <t>OIB</t>
  </si>
  <si>
    <t>IBAN</t>
  </si>
  <si>
    <t xml:space="preserve">HR </t>
  </si>
  <si>
    <t>Redni broj</t>
  </si>
  <si>
    <t>PROPISANA VETERINARSKA USLUGA*</t>
  </si>
  <si>
    <t>Vrsta životinje / usluge</t>
  </si>
  <si>
    <r>
      <t xml:space="preserve">Broj 
životinja/
usluga/
</t>
    </r>
    <r>
      <rPr>
        <b/>
        <sz val="10"/>
        <color theme="5" tint="-0.249977111117893"/>
        <rFont val="Calibri"/>
        <family val="2"/>
        <charset val="238"/>
      </rPr>
      <t>doza</t>
    </r>
  </si>
  <si>
    <t>Cijena u EUR 
bez PDV-a</t>
  </si>
  <si>
    <r>
      <t xml:space="preserve">UKUPAN IZNOS
 u EUR-ima
</t>
    </r>
    <r>
      <rPr>
        <b/>
        <sz val="11"/>
        <color rgb="FFC00000"/>
        <rFont val="Calibri"/>
        <family val="2"/>
        <charset val="238"/>
      </rPr>
      <t>s PDV-om</t>
    </r>
  </si>
  <si>
    <t>1.</t>
  </si>
  <si>
    <r>
      <t xml:space="preserve">Uzorkovanje krvi životinja </t>
    </r>
    <r>
      <rPr>
        <b/>
        <sz val="10"/>
        <color rgb="FFC00000"/>
        <rFont val="Calibri"/>
        <family val="2"/>
        <charset val="238"/>
      </rPr>
      <t xml:space="preserve"> BKK - Program</t>
    </r>
  </si>
  <si>
    <t>govedo</t>
  </si>
  <si>
    <t>2.</t>
  </si>
  <si>
    <r>
      <t xml:space="preserve">Uzorkovanje krvi životinja </t>
    </r>
    <r>
      <rPr>
        <b/>
        <sz val="10"/>
        <color theme="3"/>
        <rFont val="Calibri"/>
        <family val="2"/>
        <charset val="238"/>
      </rPr>
      <t>BPJ - Program</t>
    </r>
  </si>
  <si>
    <t>3.</t>
  </si>
  <si>
    <t>4.</t>
  </si>
  <si>
    <t>5.</t>
  </si>
  <si>
    <r>
      <t xml:space="preserve">Uzorkovanje krvi životinja - </t>
    </r>
    <r>
      <rPr>
        <b/>
        <sz val="10"/>
        <color theme="4" tint="-0.249977111117893"/>
        <rFont val="Calibri"/>
        <family val="2"/>
        <charset val="238"/>
      </rPr>
      <t>Influenca ptica - Program</t>
    </r>
  </si>
  <si>
    <t>perad</t>
  </si>
  <si>
    <t>6.</t>
  </si>
  <si>
    <r>
      <t xml:space="preserve">Uzorkovanje krvi životinja - </t>
    </r>
    <r>
      <rPr>
        <b/>
        <sz val="10"/>
        <color theme="4" tint="-0.249977111117893"/>
        <rFont val="Calibri"/>
        <family val="2"/>
        <charset val="238"/>
      </rPr>
      <t>Influenca  ptica - Program</t>
    </r>
  </si>
  <si>
    <t>divlje ptice</t>
  </si>
  <si>
    <t>7.</t>
  </si>
  <si>
    <r>
      <t>Uginule divlje svinje - pregažene, usmrćene ili uginule</t>
    </r>
    <r>
      <rPr>
        <b/>
        <sz val="10"/>
        <color rgb="FFC00000"/>
        <rFont val="Calibri"/>
        <family val="2"/>
        <charset val="238"/>
      </rPr>
      <t xml:space="preserve"> (ASK/KSK)</t>
    </r>
  </si>
  <si>
    <t>divlja svinja</t>
  </si>
  <si>
    <t>8.</t>
  </si>
  <si>
    <r>
      <t xml:space="preserve">Uginule divlje svinje - naknada za dojavu </t>
    </r>
    <r>
      <rPr>
        <b/>
        <sz val="10"/>
        <color rgb="FFC00000"/>
        <rFont val="Calibri"/>
        <family val="2"/>
        <charset val="238"/>
      </rPr>
      <t>(ASK/KSK)</t>
    </r>
  </si>
  <si>
    <t>9.</t>
  </si>
  <si>
    <t>11.</t>
  </si>
  <si>
    <t>krmača</t>
  </si>
  <si>
    <t>12.</t>
  </si>
  <si>
    <t>13.</t>
  </si>
  <si>
    <r>
      <t xml:space="preserve">Uzorci mesa divljih svinja za pretragu na </t>
    </r>
    <r>
      <rPr>
        <b/>
        <sz val="11"/>
        <color rgb="FFC00000"/>
        <rFont val="Calibri"/>
        <family val="2"/>
        <charset val="238"/>
      </rPr>
      <t>trihinelozu</t>
    </r>
  </si>
  <si>
    <t>uzorak</t>
  </si>
  <si>
    <t>14.</t>
  </si>
  <si>
    <t>15.</t>
  </si>
  <si>
    <r>
      <t xml:space="preserve">Bjesnoća kontr. imun. oralna vakcinacija - </t>
    </r>
    <r>
      <rPr>
        <b/>
        <sz val="10"/>
        <color theme="4" tint="-0.249977111117893"/>
        <rFont val="Calibri"/>
        <family val="2"/>
        <charset val="238"/>
      </rPr>
      <t>lešina lisica</t>
    </r>
  </si>
  <si>
    <t>lisica</t>
  </si>
  <si>
    <t>16.</t>
  </si>
  <si>
    <r>
      <t xml:space="preserve">Bjesnoća kontr. imun. oralna vakcinacija - </t>
    </r>
    <r>
      <rPr>
        <b/>
        <sz val="10"/>
        <color theme="4" tint="-0.249977111117893"/>
        <rFont val="Calibri"/>
        <family val="2"/>
        <charset val="238"/>
      </rPr>
      <t>lešina čaglja</t>
    </r>
  </si>
  <si>
    <t>čagalj</t>
  </si>
  <si>
    <t>17.</t>
  </si>
  <si>
    <r>
      <t xml:space="preserve">Bjesnoća - sumnja, isključivanje </t>
    </r>
    <r>
      <rPr>
        <b/>
        <sz val="10"/>
        <color theme="4" tint="-0.249977111117893"/>
        <rFont val="Calibri"/>
        <family val="2"/>
        <charset val="238"/>
      </rPr>
      <t>(pasivno nadziranje)</t>
    </r>
  </si>
  <si>
    <t>po sumnji</t>
  </si>
  <si>
    <t>18.</t>
  </si>
  <si>
    <t>19.</t>
  </si>
  <si>
    <t>20.</t>
  </si>
  <si>
    <t>Vakcina protiv salmoneloze peradi</t>
  </si>
  <si>
    <t>*doza (upisati broj doza i cijenu doze u €</t>
  </si>
  <si>
    <t>21.</t>
  </si>
  <si>
    <r>
      <rPr>
        <b/>
        <sz val="11"/>
        <color rgb="FFC00000"/>
        <rFont val="Calibri"/>
        <family val="2"/>
        <charset val="238"/>
      </rPr>
      <t>GSE</t>
    </r>
    <r>
      <rPr>
        <b/>
        <sz val="10"/>
        <rFont val="Calibri"/>
        <family val="2"/>
        <charset val="238"/>
      </rPr>
      <t xml:space="preserve"> - u odobrenom objektu/na obrenom sabiralištu - </t>
    </r>
    <r>
      <rPr>
        <b/>
        <sz val="10"/>
        <color rgb="FFC00000"/>
        <rFont val="Calibri"/>
        <family val="2"/>
        <charset val="238"/>
      </rPr>
      <t>GOVEDO</t>
    </r>
  </si>
  <si>
    <t>22.</t>
  </si>
  <si>
    <r>
      <rPr>
        <b/>
        <sz val="11"/>
        <color rgb="FFC00000"/>
        <rFont val="Calibri"/>
        <family val="2"/>
        <charset val="238"/>
      </rPr>
      <t>Grebež</t>
    </r>
    <r>
      <rPr>
        <b/>
        <sz val="10"/>
        <rFont val="Calibri"/>
        <family val="2"/>
        <charset val="238"/>
      </rPr>
      <t xml:space="preserve"> - u odobrenom objektu/na obrenom sabiralištu - </t>
    </r>
    <r>
      <rPr>
        <b/>
        <sz val="10"/>
        <color rgb="FFC00000"/>
        <rFont val="Calibri"/>
        <family val="2"/>
        <charset val="238"/>
      </rPr>
      <t>OVCA</t>
    </r>
  </si>
  <si>
    <t>23.</t>
  </si>
  <si>
    <r>
      <rPr>
        <b/>
        <sz val="11"/>
        <color rgb="FFC00000"/>
        <rFont val="Calibri"/>
        <family val="2"/>
        <charset val="238"/>
      </rPr>
      <t>Grebež</t>
    </r>
    <r>
      <rPr>
        <b/>
        <sz val="10"/>
        <rFont val="Calibri"/>
        <family val="2"/>
        <charset val="238"/>
      </rPr>
      <t xml:space="preserve"> - u odobrenom objektu/na obrenom sabiralištu - </t>
    </r>
    <r>
      <rPr>
        <b/>
        <sz val="10"/>
        <color rgb="FFC00000"/>
        <rFont val="Calibri"/>
        <family val="2"/>
        <charset val="238"/>
      </rPr>
      <t>KOZA</t>
    </r>
  </si>
  <si>
    <r>
      <t xml:space="preserve">Obračunski sat dr.med.vet. </t>
    </r>
    <r>
      <rPr>
        <b/>
        <sz val="10"/>
        <color rgb="FFC00000"/>
        <rFont val="Calibri"/>
        <family val="2"/>
        <charset val="238"/>
      </rPr>
      <t>(uz prethoodnu suglasnost UVSH)</t>
    </r>
  </si>
  <si>
    <t>obrač. sat (!)</t>
  </si>
  <si>
    <t>25.</t>
  </si>
  <si>
    <r>
      <t xml:space="preserve">Obračunski sat veterinarskog tehničara </t>
    </r>
    <r>
      <rPr>
        <b/>
        <sz val="10"/>
        <color rgb="FFC00000"/>
        <rFont val="Calibri"/>
        <family val="2"/>
        <charset val="238"/>
      </rPr>
      <t>(uz prethoodnu suglasnost UVSH)</t>
    </r>
  </si>
  <si>
    <t>26.</t>
  </si>
  <si>
    <t>Troškovi prijevoza prema specifikaciji u privitku</t>
  </si>
  <si>
    <t>km</t>
  </si>
  <si>
    <t>27.</t>
  </si>
  <si>
    <t xml:space="preserve">Troškovi cestarine/mostarine/trajekt…. </t>
  </si>
  <si>
    <t>ukupno</t>
  </si>
  <si>
    <t>UKUPNO: u stupac "D"</t>
  </si>
  <si>
    <t>28.</t>
  </si>
  <si>
    <t xml:space="preserve">Troškovi dostave prema specifikaciji u privitku                                               </t>
  </si>
  <si>
    <t xml:space="preserve">UKUPAN IZNOS BEZ PDV-a  </t>
  </si>
  <si>
    <t xml:space="preserve">PDV 25 % </t>
  </si>
  <si>
    <t>UKUPAN IZNOS S PDV - om</t>
  </si>
  <si>
    <r>
      <rPr>
        <sz val="10"/>
        <rFont val="Calibri"/>
        <family val="2"/>
        <charset val="238"/>
      </rPr>
      <t>Potpis i pečat odgovorne osobe:</t>
    </r>
    <r>
      <rPr>
        <sz val="11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 xml:space="preserve">  Ime i prezime                      </t>
    </r>
  </si>
  <si>
    <t>*u stupac "C" upisati broj doza, a u stupac "D" upisati cijenu jedne doze cjepiva bez PDV-a</t>
  </si>
  <si>
    <t>_______________ 2024. godine</t>
  </si>
  <si>
    <r>
      <t xml:space="preserve">Specifikacija usluga čija se provedba sufinancira iz sredstava EU-a za mjesec                 </t>
    </r>
    <r>
      <rPr>
        <b/>
        <i/>
        <sz val="14"/>
        <color indexed="60"/>
        <rFont val="Calibri"/>
        <family val="2"/>
        <charset val="238"/>
      </rPr>
      <t xml:space="preserve"> 2024. </t>
    </r>
    <r>
      <rPr>
        <b/>
        <sz val="14"/>
        <rFont val="Calibri"/>
        <family val="2"/>
        <charset val="238"/>
      </rPr>
      <t>godine</t>
    </r>
  </si>
  <si>
    <t>U _____________________________________ , _______________ 2024. godine</t>
  </si>
  <si>
    <t>Prijem i kontrola uzoraka divljih svinja</t>
  </si>
  <si>
    <t>ovca,koza</t>
  </si>
  <si>
    <t>Popis objekata na kojima se drže svinje (brojno stanje)</t>
  </si>
  <si>
    <t>objekt</t>
  </si>
  <si>
    <t>29.</t>
  </si>
  <si>
    <t>24.</t>
  </si>
  <si>
    <t>30.</t>
  </si>
  <si>
    <t>držana svinja</t>
  </si>
  <si>
    <r>
      <t xml:space="preserve">Isključivanje ASK/KSK kod </t>
    </r>
    <r>
      <rPr>
        <b/>
        <u/>
        <sz val="10"/>
        <color rgb="FFFF0000"/>
        <rFont val="Calibri"/>
        <family val="2"/>
        <charset val="238"/>
      </rPr>
      <t>pobačaja</t>
    </r>
  </si>
  <si>
    <t>Isključivanje ASK - uginuće (po objektu)</t>
  </si>
  <si>
    <t>Testiranje na ASK u svrhu premještanja (uzorak krvi)</t>
  </si>
  <si>
    <t>10.</t>
  </si>
  <si>
    <t>Isklučivanje ASK kad antibiotska terapija nije rezultirala poboljšanjem zdravstvenog stanja (uzorak krviI)</t>
  </si>
  <si>
    <t xml:space="preserve">Isključivanje ASK - uginuće po uzorku </t>
  </si>
  <si>
    <t>Isključivanje ASK po rješenju veterinarskog inspektora</t>
  </si>
  <si>
    <t>sumnja/objekt</t>
  </si>
  <si>
    <t>Klinički pregled svinja kod sumnje na ASK</t>
  </si>
  <si>
    <t>Uzorkovanje živih svInja kod sumnje na ASK</t>
  </si>
  <si>
    <t>Uzorkovanje uginulih svinja kod sumnje na ASK</t>
  </si>
  <si>
    <t>31.</t>
  </si>
  <si>
    <t>32.</t>
  </si>
  <si>
    <t>33.</t>
  </si>
  <si>
    <t>isključivanje/objekt</t>
  </si>
  <si>
    <t>Sumnja na ASK (po objektu) uz klinički pregled i uzorkovanje</t>
  </si>
  <si>
    <t>Isključivanje ili sumnja na bolest - SVE ŽIVOTINJE</t>
  </si>
  <si>
    <t>po isključivanju/sumnji (objektu/lokaciji)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</si>
</sst>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,##0.00\ [$€-1]"/>
  </numFmts>
  <fonts count="3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9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8"/>
      <name val="Calibri"/>
      <family val="2"/>
      <charset val="238"/>
    </font>
    <font>
      <b/>
      <i/>
      <sz val="14"/>
      <name val="Calibri"/>
      <family val="2"/>
      <charset val="238"/>
    </font>
    <font>
      <i/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i/>
      <sz val="16"/>
      <name val="Calibri"/>
      <family val="2"/>
      <charset val="238"/>
    </font>
    <font>
      <b/>
      <sz val="14"/>
      <name val="Calibri"/>
      <family val="2"/>
      <charset val="238"/>
    </font>
    <font>
      <b/>
      <sz val="13"/>
      <name val="Calibri"/>
      <family val="2"/>
      <charset val="238"/>
    </font>
    <font>
      <b/>
      <i/>
      <sz val="12"/>
      <name val="13"/>
      <charset val="238"/>
    </font>
    <font>
      <i/>
      <sz val="12"/>
      <name val="Calibri"/>
      <family val="2"/>
      <charset val="238"/>
    </font>
    <font>
      <b/>
      <i/>
      <sz val="14"/>
      <color indexed="60"/>
      <name val="Calibri"/>
      <family val="2"/>
      <charset val="238"/>
    </font>
    <font>
      <b/>
      <sz val="10"/>
      <color theme="5" tint="-0.249977111117893"/>
      <name val="Calibri"/>
      <family val="2"/>
      <charset val="238"/>
    </font>
    <font>
      <b/>
      <sz val="11"/>
      <color rgb="FFC0000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5" tint="-0.249977111117893"/>
      <name val="Calibri"/>
      <family val="2"/>
      <charset val="238"/>
      <scheme val="minor"/>
    </font>
    <font>
      <b/>
      <sz val="10"/>
      <color rgb="FFC00000"/>
      <name val="Calibri"/>
      <family val="2"/>
      <charset val="238"/>
    </font>
    <font>
      <b/>
      <sz val="10"/>
      <color theme="3"/>
      <name val="Calibri"/>
      <family val="2"/>
      <charset val="238"/>
    </font>
    <font>
      <b/>
      <u/>
      <sz val="10"/>
      <color rgb="FFFF0000"/>
      <name val="Calibri"/>
      <family val="2"/>
      <charset val="238"/>
    </font>
    <font>
      <b/>
      <sz val="10"/>
      <color theme="4" tint="-0.249977111117893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rgb="FF000000"/>
      </right>
      <top style="medium">
        <color indexed="64"/>
      </top>
      <bottom style="medium">
        <color indexed="64"/>
      </bottom>
      <diagonal/>
    </border>
    <border>
      <left/>
      <right style="double">
        <color rgb="FF000000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 style="double">
        <color rgb="FF000000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rgb="FF000000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14" fillId="3" borderId="2" xfId="0" applyNumberFormat="1" applyFont="1" applyFill="1" applyBorder="1" applyAlignment="1">
      <alignment horizontal="center" vertical="center" wrapText="1"/>
    </xf>
    <xf numFmtId="165" fontId="16" fillId="3" borderId="12" xfId="0" applyNumberFormat="1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vertical="center" wrapText="1"/>
    </xf>
    <xf numFmtId="165" fontId="9" fillId="3" borderId="10" xfId="0" applyNumberFormat="1" applyFont="1" applyFill="1" applyBorder="1" applyAlignment="1">
      <alignment vertical="center" wrapText="1"/>
    </xf>
    <xf numFmtId="165" fontId="19" fillId="3" borderId="11" xfId="0" applyNumberFormat="1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165" fontId="20" fillId="3" borderId="14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165" fontId="6" fillId="6" borderId="2" xfId="0" applyNumberFormat="1" applyFont="1" applyFill="1" applyBorder="1" applyAlignment="1">
      <alignment vertical="center" wrapText="1"/>
    </xf>
    <xf numFmtId="165" fontId="12" fillId="0" borderId="0" xfId="0" applyNumberFormat="1" applyFont="1" applyAlignment="1">
      <alignment vertical="center"/>
    </xf>
    <xf numFmtId="0" fontId="4" fillId="3" borderId="16" xfId="0" applyFont="1" applyFill="1" applyBorder="1" applyAlignment="1">
      <alignment horizontal="left" vertical="center" wrapText="1" shrinkToFit="1"/>
    </xf>
    <xf numFmtId="0" fontId="4" fillId="3" borderId="13" xfId="0" applyFont="1" applyFill="1" applyBorder="1" applyAlignment="1">
      <alignment horizontal="left" vertical="center" wrapText="1" shrinkToFit="1"/>
    </xf>
    <xf numFmtId="0" fontId="4" fillId="3" borderId="18" xfId="0" applyFont="1" applyFill="1" applyBorder="1" applyAlignment="1">
      <alignment horizontal="left" vertical="center" wrapText="1" shrinkToFit="1"/>
    </xf>
    <xf numFmtId="0" fontId="4" fillId="3" borderId="0" xfId="0" applyFont="1" applyFill="1" applyAlignment="1">
      <alignment horizontal="left" vertical="center" wrapText="1" shrinkToFit="1"/>
    </xf>
    <xf numFmtId="0" fontId="24" fillId="0" borderId="0" xfId="0" applyFont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center" wrapText="1" shrinkToFit="1"/>
    </xf>
    <xf numFmtId="165" fontId="20" fillId="3" borderId="21" xfId="0" applyNumberFormat="1" applyFont="1" applyFill="1" applyBorder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vertical="center" wrapText="1"/>
    </xf>
    <xf numFmtId="165" fontId="20" fillId="3" borderId="28" xfId="0" applyNumberFormat="1" applyFont="1" applyFill="1" applyBorder="1" applyAlignment="1">
      <alignment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3" fontId="14" fillId="6" borderId="2" xfId="0" applyNumberFormat="1" applyFont="1" applyFill="1" applyBorder="1" applyAlignment="1">
      <alignment horizontal="center" vertical="center" wrapText="1"/>
    </xf>
    <xf numFmtId="3" fontId="14" fillId="6" borderId="20" xfId="0" applyNumberFormat="1" applyFont="1" applyFill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right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14" fillId="5" borderId="31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left" vertical="center" wrapText="1" shrinkToFit="1"/>
    </xf>
    <xf numFmtId="0" fontId="5" fillId="4" borderId="1" xfId="0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165" fontId="6" fillId="4" borderId="2" xfId="0" applyNumberFormat="1" applyFont="1" applyFill="1" applyBorder="1" applyAlignment="1">
      <alignment vertical="center" wrapText="1"/>
    </xf>
    <xf numFmtId="165" fontId="20" fillId="4" borderId="14" xfId="0" applyNumberFormat="1" applyFont="1" applyFill="1" applyBorder="1" applyAlignment="1">
      <alignment vertical="center" wrapText="1"/>
    </xf>
    <xf numFmtId="0" fontId="4" fillId="4" borderId="17" xfId="0" applyFont="1" applyFill="1" applyBorder="1" applyAlignment="1">
      <alignment horizontal="left" vertical="center" wrapText="1" shrinkToFit="1"/>
    </xf>
    <xf numFmtId="0" fontId="4" fillId="4" borderId="39" xfId="0" applyFont="1" applyFill="1" applyBorder="1" applyAlignment="1">
      <alignment horizontal="left" vertical="center" wrapText="1" shrinkToFit="1"/>
    </xf>
    <xf numFmtId="0" fontId="4" fillId="4" borderId="18" xfId="0" applyFont="1" applyFill="1" applyBorder="1" applyAlignment="1">
      <alignment horizontal="left" vertical="center" wrapText="1" shrinkToFit="1"/>
    </xf>
    <xf numFmtId="0" fontId="4" fillId="4" borderId="40" xfId="0" applyFont="1" applyFill="1" applyBorder="1" applyAlignment="1">
      <alignment horizontal="left" vertical="center" wrapText="1" shrinkToFit="1"/>
    </xf>
    <xf numFmtId="0" fontId="4" fillId="4" borderId="15" xfId="0" applyFont="1" applyFill="1" applyBorder="1" applyAlignment="1">
      <alignment horizontal="left" vertical="center" wrapText="1" shrinkToFit="1"/>
    </xf>
    <xf numFmtId="0" fontId="4" fillId="4" borderId="13" xfId="0" applyFont="1" applyFill="1" applyBorder="1" applyAlignment="1">
      <alignment horizontal="left" vertical="center" wrapText="1" shrinkToFi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1" fontId="9" fillId="3" borderId="5" xfId="0" applyNumberFormat="1" applyFont="1" applyFill="1" applyBorder="1" applyAlignment="1">
      <alignment horizontal="center" vertical="center" wrapText="1"/>
    </xf>
    <xf numFmtId="1" fontId="9" fillId="3" borderId="4" xfId="0" applyNumberFormat="1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/>
    </xf>
    <xf numFmtId="164" fontId="10" fillId="2" borderId="4" xfId="0" applyNumberFormat="1" applyFont="1" applyFill="1" applyBorder="1" applyAlignment="1">
      <alignment horizontal="center" vertical="center"/>
    </xf>
    <xf numFmtId="0" fontId="26" fillId="5" borderId="34" xfId="0" applyFont="1" applyFill="1" applyBorder="1" applyAlignment="1">
      <alignment horizontal="left" vertical="center" indent="1"/>
    </xf>
    <xf numFmtId="0" fontId="26" fillId="5" borderId="35" xfId="0" applyFont="1" applyFill="1" applyBorder="1" applyAlignment="1">
      <alignment horizontal="left" vertical="center" indent="1"/>
    </xf>
    <xf numFmtId="0" fontId="26" fillId="5" borderId="36" xfId="0" applyFont="1" applyFill="1" applyBorder="1" applyAlignment="1">
      <alignment horizontal="left" vertical="center" indent="1"/>
    </xf>
    <xf numFmtId="0" fontId="7" fillId="2" borderId="26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18" fillId="3" borderId="22" xfId="0" applyFont="1" applyFill="1" applyBorder="1" applyAlignment="1">
      <alignment horizontal="right" vertical="center" wrapText="1" indent="2"/>
    </xf>
    <xf numFmtId="0" fontId="18" fillId="3" borderId="23" xfId="0" applyFont="1" applyFill="1" applyBorder="1" applyAlignment="1">
      <alignment horizontal="right" vertical="center" wrapText="1" indent="2"/>
    </xf>
    <xf numFmtId="0" fontId="3" fillId="3" borderId="6" xfId="0" applyFont="1" applyFill="1" applyBorder="1" applyAlignment="1">
      <alignment horizontal="right" vertical="center" wrapText="1" indent="2"/>
    </xf>
    <xf numFmtId="0" fontId="3" fillId="3" borderId="15" xfId="0" applyFont="1" applyFill="1" applyBorder="1" applyAlignment="1">
      <alignment horizontal="right" vertical="center" wrapText="1" indent="2"/>
    </xf>
    <xf numFmtId="0" fontId="15" fillId="3" borderId="24" xfId="0" applyFont="1" applyFill="1" applyBorder="1" applyAlignment="1">
      <alignment horizontal="right" vertical="center" wrapText="1" indent="2"/>
    </xf>
    <xf numFmtId="0" fontId="15" fillId="3" borderId="25" xfId="0" applyFont="1" applyFill="1" applyBorder="1" applyAlignment="1">
      <alignment horizontal="right" vertical="center" wrapText="1" indent="2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6"/>
  <sheetViews>
    <sheetView tabSelected="1" zoomScaleNormal="100" workbookViewId="0">
      <pane ySplit="6" topLeftCell="A17" activePane="bottomLeft" state="frozen"/>
      <selection pane="bottomLeft" activeCell="B35" sqref="B35"/>
    </sheetView>
  </sheetViews>
  <sheetFormatPr defaultRowHeight="15"/>
  <cols>
    <col min="1" max="1" width="5.85546875" style="23" customWidth="1"/>
    <col min="2" max="2" width="57.28515625" style="13" customWidth="1"/>
    <col min="3" max="3" width="19" style="14" customWidth="1"/>
    <col min="4" max="4" width="10.140625" style="15" customWidth="1"/>
    <col min="5" max="5" width="11.42578125" style="11" customWidth="1"/>
    <col min="6" max="6" width="19.5703125" style="11" customWidth="1"/>
    <col min="7" max="16384" width="9.140625" style="11"/>
  </cols>
  <sheetData>
    <row r="1" spans="1:8" ht="36" customHeight="1" thickBot="1">
      <c r="A1" s="51" t="s">
        <v>0</v>
      </c>
      <c r="B1" s="52"/>
      <c r="C1" s="52"/>
      <c r="D1" s="52"/>
      <c r="E1" s="52"/>
      <c r="F1" s="53"/>
    </row>
    <row r="2" spans="1:8" ht="36" customHeight="1" thickBot="1">
      <c r="A2" s="54" t="s">
        <v>1</v>
      </c>
      <c r="B2" s="55"/>
      <c r="C2" s="55"/>
      <c r="D2" s="56"/>
      <c r="E2" s="65" t="s">
        <v>75</v>
      </c>
      <c r="F2" s="66"/>
    </row>
    <row r="3" spans="1:8" ht="22.5" customHeight="1" thickBot="1">
      <c r="A3" s="54" t="s">
        <v>2</v>
      </c>
      <c r="B3" s="56"/>
      <c r="C3" s="60"/>
      <c r="D3" s="61"/>
      <c r="E3" s="61"/>
      <c r="F3" s="62"/>
    </row>
    <row r="4" spans="1:8" ht="22.5" customHeight="1" thickBot="1">
      <c r="A4" s="54" t="s">
        <v>3</v>
      </c>
      <c r="B4" s="56"/>
      <c r="C4" s="63" t="s">
        <v>4</v>
      </c>
      <c r="D4" s="63"/>
      <c r="E4" s="63"/>
      <c r="F4" s="64"/>
    </row>
    <row r="5" spans="1:8" ht="30.75" customHeight="1" thickBot="1">
      <c r="A5" s="57" t="s">
        <v>76</v>
      </c>
      <c r="B5" s="58"/>
      <c r="C5" s="58"/>
      <c r="D5" s="58"/>
      <c r="E5" s="58"/>
      <c r="F5" s="59"/>
    </row>
    <row r="6" spans="1:8" ht="51.75" customHeight="1" thickBot="1">
      <c r="A6" s="34" t="s">
        <v>5</v>
      </c>
      <c r="B6" s="35" t="s">
        <v>6</v>
      </c>
      <c r="C6" s="36" t="s">
        <v>7</v>
      </c>
      <c r="D6" s="37" t="s">
        <v>8</v>
      </c>
      <c r="E6" s="37" t="s">
        <v>9</v>
      </c>
      <c r="F6" s="38" t="s">
        <v>10</v>
      </c>
    </row>
    <row r="7" spans="1:8" s="12" customFormat="1" ht="23.25" customHeight="1">
      <c r="A7" s="29" t="s">
        <v>11</v>
      </c>
      <c r="B7" s="21" t="s">
        <v>12</v>
      </c>
      <c r="C7" s="1" t="s">
        <v>13</v>
      </c>
      <c r="D7" s="26"/>
      <c r="E7" s="27">
        <v>18</v>
      </c>
      <c r="F7" s="28">
        <f>D7*E7*1.25</f>
        <v>0</v>
      </c>
      <c r="H7" s="18"/>
    </row>
    <row r="8" spans="1:8" s="12" customFormat="1" ht="23.25" customHeight="1">
      <c r="A8" s="30" t="s">
        <v>14</v>
      </c>
      <c r="B8" s="19" t="s">
        <v>15</v>
      </c>
      <c r="C8" s="1" t="s">
        <v>13</v>
      </c>
      <c r="D8" s="2"/>
      <c r="E8" s="6">
        <v>18</v>
      </c>
      <c r="F8" s="10">
        <f>D8*E8*1.25</f>
        <v>0</v>
      </c>
      <c r="H8" s="18"/>
    </row>
    <row r="9" spans="1:8" s="12" customFormat="1" ht="23.25" customHeight="1">
      <c r="A9" s="30" t="s">
        <v>16</v>
      </c>
      <c r="B9" s="19" t="s">
        <v>15</v>
      </c>
      <c r="C9" s="1" t="s">
        <v>79</v>
      </c>
      <c r="D9" s="2"/>
      <c r="E9" s="6">
        <v>8.41</v>
      </c>
      <c r="F9" s="10">
        <f t="shared" ref="F9:F30" si="0">D9*E9*1.25</f>
        <v>0</v>
      </c>
      <c r="H9" s="18"/>
    </row>
    <row r="10" spans="1:8" s="12" customFormat="1" ht="0.75" customHeight="1">
      <c r="A10" s="30" t="s">
        <v>17</v>
      </c>
      <c r="B10" s="19" t="s">
        <v>80</v>
      </c>
      <c r="C10" s="1" t="s">
        <v>81</v>
      </c>
      <c r="D10" s="2"/>
      <c r="E10" s="6">
        <v>8.84</v>
      </c>
      <c r="F10" s="10">
        <f t="shared" si="0"/>
        <v>0</v>
      </c>
      <c r="H10" s="18"/>
    </row>
    <row r="11" spans="1:8" s="12" customFormat="1" ht="23.25" customHeight="1">
      <c r="A11" s="30" t="s">
        <v>18</v>
      </c>
      <c r="B11" s="19" t="s">
        <v>19</v>
      </c>
      <c r="C11" s="1" t="s">
        <v>20</v>
      </c>
      <c r="D11" s="2"/>
      <c r="E11" s="6">
        <v>4.1100000000000003</v>
      </c>
      <c r="F11" s="10">
        <f t="shared" si="0"/>
        <v>0</v>
      </c>
      <c r="H11" s="18"/>
    </row>
    <row r="12" spans="1:8" s="12" customFormat="1" ht="23.25" customHeight="1">
      <c r="A12" s="30" t="s">
        <v>21</v>
      </c>
      <c r="B12" s="19" t="s">
        <v>22</v>
      </c>
      <c r="C12" s="1" t="s">
        <v>23</v>
      </c>
      <c r="D12" s="2"/>
      <c r="E12" s="6">
        <v>4.1100000000000003</v>
      </c>
      <c r="F12" s="10">
        <f t="shared" si="0"/>
        <v>0</v>
      </c>
      <c r="H12" s="18"/>
    </row>
    <row r="13" spans="1:8" s="12" customFormat="1" ht="23.25" customHeight="1">
      <c r="A13" s="30" t="s">
        <v>24</v>
      </c>
      <c r="B13" s="20" t="s">
        <v>25</v>
      </c>
      <c r="C13" s="1" t="s">
        <v>26</v>
      </c>
      <c r="D13" s="2"/>
      <c r="E13" s="6">
        <v>106.18</v>
      </c>
      <c r="F13" s="10">
        <f t="shared" si="0"/>
        <v>0</v>
      </c>
      <c r="H13" s="18"/>
    </row>
    <row r="14" spans="1:8" s="12" customFormat="1" ht="23.25" customHeight="1">
      <c r="A14" s="30" t="s">
        <v>27</v>
      </c>
      <c r="B14" s="20" t="s">
        <v>28</v>
      </c>
      <c r="C14" s="1" t="s">
        <v>26</v>
      </c>
      <c r="D14" s="2"/>
      <c r="E14" s="6">
        <v>13.27</v>
      </c>
      <c r="F14" s="10">
        <f t="shared" si="0"/>
        <v>0</v>
      </c>
      <c r="H14" s="18"/>
    </row>
    <row r="15" spans="1:8" s="12" customFormat="1" ht="23.25" customHeight="1">
      <c r="A15" s="39" t="s">
        <v>29</v>
      </c>
      <c r="B15" s="40" t="s">
        <v>87</v>
      </c>
      <c r="C15" s="41" t="s">
        <v>100</v>
      </c>
      <c r="D15" s="42"/>
      <c r="E15" s="43">
        <v>32.14</v>
      </c>
      <c r="F15" s="44">
        <f t="shared" si="0"/>
        <v>0</v>
      </c>
      <c r="H15" s="18"/>
    </row>
    <row r="16" spans="1:8" s="12" customFormat="1" ht="23.25" customHeight="1">
      <c r="A16" s="39" t="s">
        <v>89</v>
      </c>
      <c r="B16" s="45" t="s">
        <v>91</v>
      </c>
      <c r="C16" s="41" t="s">
        <v>85</v>
      </c>
      <c r="D16" s="42"/>
      <c r="E16" s="43">
        <v>16.07</v>
      </c>
      <c r="F16" s="44">
        <f t="shared" si="0"/>
        <v>0</v>
      </c>
      <c r="H16" s="18"/>
    </row>
    <row r="17" spans="1:8" s="12" customFormat="1" ht="23.25" customHeight="1">
      <c r="A17" s="39" t="s">
        <v>30</v>
      </c>
      <c r="B17" s="45" t="s">
        <v>88</v>
      </c>
      <c r="C17" s="41" t="s">
        <v>85</v>
      </c>
      <c r="D17" s="42"/>
      <c r="E17" s="43">
        <v>15.89</v>
      </c>
      <c r="F17" s="44">
        <f t="shared" si="0"/>
        <v>0</v>
      </c>
      <c r="H17" s="18"/>
    </row>
    <row r="18" spans="1:8" s="12" customFormat="1" ht="27" customHeight="1">
      <c r="A18" s="39" t="s">
        <v>32</v>
      </c>
      <c r="B18" s="45" t="s">
        <v>90</v>
      </c>
      <c r="C18" s="41" t="s">
        <v>85</v>
      </c>
      <c r="D18" s="42"/>
      <c r="E18" s="43">
        <v>15.89</v>
      </c>
      <c r="F18" s="44">
        <f t="shared" si="0"/>
        <v>0</v>
      </c>
      <c r="H18" s="18"/>
    </row>
    <row r="19" spans="1:8" s="12" customFormat="1" ht="26.25" customHeight="1">
      <c r="A19" s="39" t="s">
        <v>33</v>
      </c>
      <c r="B19" s="46" t="s">
        <v>92</v>
      </c>
      <c r="C19" s="41" t="s">
        <v>85</v>
      </c>
      <c r="D19" s="42"/>
      <c r="E19" s="43">
        <v>15.89</v>
      </c>
      <c r="F19" s="44">
        <f t="shared" si="0"/>
        <v>0</v>
      </c>
      <c r="H19" s="18"/>
    </row>
    <row r="20" spans="1:8" s="12" customFormat="1" ht="23.25" customHeight="1">
      <c r="A20" s="39" t="s">
        <v>36</v>
      </c>
      <c r="B20" s="47" t="s">
        <v>86</v>
      </c>
      <c r="C20" s="41" t="s">
        <v>31</v>
      </c>
      <c r="D20" s="42"/>
      <c r="E20" s="43">
        <v>29.73</v>
      </c>
      <c r="F20" s="44">
        <f t="shared" si="0"/>
        <v>0</v>
      </c>
      <c r="H20" s="18"/>
    </row>
    <row r="21" spans="1:8" s="12" customFormat="1" ht="23.25" customHeight="1">
      <c r="A21" s="39" t="s">
        <v>37</v>
      </c>
      <c r="B21" s="48" t="s">
        <v>101</v>
      </c>
      <c r="C21" s="41" t="s">
        <v>93</v>
      </c>
      <c r="D21" s="42"/>
      <c r="E21" s="43">
        <v>32.14</v>
      </c>
      <c r="F21" s="44">
        <f t="shared" si="0"/>
        <v>0</v>
      </c>
      <c r="H21" s="18"/>
    </row>
    <row r="22" spans="1:8" s="12" customFormat="1" ht="23.25" customHeight="1">
      <c r="A22" s="39" t="s">
        <v>40</v>
      </c>
      <c r="B22" s="40" t="s">
        <v>94</v>
      </c>
      <c r="C22" s="41" t="s">
        <v>85</v>
      </c>
      <c r="D22" s="42"/>
      <c r="E22" s="43">
        <v>7.48</v>
      </c>
      <c r="F22" s="44">
        <f t="shared" si="0"/>
        <v>0</v>
      </c>
      <c r="H22" s="18"/>
    </row>
    <row r="23" spans="1:8" s="12" customFormat="1" ht="23.25" customHeight="1">
      <c r="A23" s="39" t="s">
        <v>43</v>
      </c>
      <c r="B23" s="49" t="s">
        <v>95</v>
      </c>
      <c r="C23" s="41" t="s">
        <v>85</v>
      </c>
      <c r="D23" s="42"/>
      <c r="E23" s="43">
        <v>15.89</v>
      </c>
      <c r="F23" s="44">
        <f t="shared" si="0"/>
        <v>0</v>
      </c>
      <c r="H23" s="18"/>
    </row>
    <row r="24" spans="1:8" s="12" customFormat="1" ht="23.25" customHeight="1">
      <c r="A24" s="39" t="s">
        <v>46</v>
      </c>
      <c r="B24" s="49" t="s">
        <v>96</v>
      </c>
      <c r="C24" s="41" t="s">
        <v>85</v>
      </c>
      <c r="D24" s="42"/>
      <c r="E24" s="43">
        <v>16.07</v>
      </c>
      <c r="F24" s="44">
        <f t="shared" si="0"/>
        <v>0</v>
      </c>
      <c r="H24" s="18"/>
    </row>
    <row r="25" spans="1:8" s="12" customFormat="1" ht="23.25" customHeight="1">
      <c r="A25" s="30" t="s">
        <v>47</v>
      </c>
      <c r="B25" s="22" t="s">
        <v>34</v>
      </c>
      <c r="C25" s="1" t="s">
        <v>35</v>
      </c>
      <c r="D25" s="2"/>
      <c r="E25" s="6">
        <v>12.05</v>
      </c>
      <c r="F25" s="10">
        <f t="shared" si="0"/>
        <v>0</v>
      </c>
      <c r="H25" s="18"/>
    </row>
    <row r="26" spans="1:8" s="12" customFormat="1" ht="23.25" customHeight="1">
      <c r="A26" s="30" t="s">
        <v>48</v>
      </c>
      <c r="B26" s="20" t="s">
        <v>78</v>
      </c>
      <c r="C26" s="1" t="s">
        <v>26</v>
      </c>
      <c r="D26" s="2"/>
      <c r="E26" s="6">
        <v>3</v>
      </c>
      <c r="F26" s="10">
        <f t="shared" si="0"/>
        <v>0</v>
      </c>
      <c r="H26" s="18"/>
    </row>
    <row r="27" spans="1:8" s="12" customFormat="1" ht="23.25" customHeight="1">
      <c r="A27" s="30" t="s">
        <v>51</v>
      </c>
      <c r="B27" s="20" t="s">
        <v>38</v>
      </c>
      <c r="C27" s="1" t="s">
        <v>39</v>
      </c>
      <c r="D27" s="2"/>
      <c r="E27" s="6">
        <v>56.09</v>
      </c>
      <c r="F27" s="10">
        <f t="shared" si="0"/>
        <v>0</v>
      </c>
      <c r="H27" s="18"/>
    </row>
    <row r="28" spans="1:8" s="12" customFormat="1" ht="23.25" customHeight="1">
      <c r="A28" s="30" t="s">
        <v>53</v>
      </c>
      <c r="B28" s="20" t="s">
        <v>41</v>
      </c>
      <c r="C28" s="1" t="s">
        <v>42</v>
      </c>
      <c r="D28" s="2"/>
      <c r="E28" s="6">
        <v>56.09</v>
      </c>
      <c r="F28" s="10">
        <f t="shared" si="0"/>
        <v>0</v>
      </c>
      <c r="H28" s="18"/>
    </row>
    <row r="29" spans="1:8" s="12" customFormat="1" ht="23.25" customHeight="1">
      <c r="A29" s="30" t="s">
        <v>55</v>
      </c>
      <c r="B29" s="20" t="s">
        <v>44</v>
      </c>
      <c r="C29" s="1" t="s">
        <v>45</v>
      </c>
      <c r="D29" s="2"/>
      <c r="E29" s="6">
        <v>56.09</v>
      </c>
      <c r="F29" s="10">
        <f t="shared" si="0"/>
        <v>0</v>
      </c>
      <c r="H29" s="18"/>
    </row>
    <row r="30" spans="1:8" s="12" customFormat="1" ht="23.25" customHeight="1">
      <c r="A30" s="39" t="s">
        <v>83</v>
      </c>
      <c r="B30" s="50" t="s">
        <v>102</v>
      </c>
      <c r="C30" s="41" t="s">
        <v>103</v>
      </c>
      <c r="D30" s="42"/>
      <c r="E30" s="43">
        <v>32.14</v>
      </c>
      <c r="F30" s="44">
        <f t="shared" si="0"/>
        <v>0</v>
      </c>
      <c r="H30" s="18"/>
    </row>
    <row r="31" spans="1:8" ht="23.25" customHeight="1">
      <c r="A31" s="30" t="s">
        <v>59</v>
      </c>
      <c r="B31" s="20" t="s">
        <v>49</v>
      </c>
      <c r="C31" s="9" t="s">
        <v>50</v>
      </c>
      <c r="D31" s="33"/>
      <c r="E31" s="17"/>
      <c r="F31" s="10">
        <f>SUM(D31*E31)*1.25</f>
        <v>0</v>
      </c>
      <c r="H31" s="18"/>
    </row>
    <row r="32" spans="1:8" ht="23.25" customHeight="1">
      <c r="A32" s="30" t="s">
        <v>61</v>
      </c>
      <c r="B32" s="20" t="s">
        <v>52</v>
      </c>
      <c r="C32" s="1" t="s">
        <v>35</v>
      </c>
      <c r="D32" s="2"/>
      <c r="E32" s="6">
        <v>13.09</v>
      </c>
      <c r="F32" s="10">
        <f>D32*E32*1.25</f>
        <v>0</v>
      </c>
      <c r="H32" s="18"/>
    </row>
    <row r="33" spans="1:8" ht="23.25" customHeight="1">
      <c r="A33" s="30" t="s">
        <v>64</v>
      </c>
      <c r="B33" s="20" t="s">
        <v>54</v>
      </c>
      <c r="C33" s="1" t="s">
        <v>35</v>
      </c>
      <c r="D33" s="2"/>
      <c r="E33" s="6">
        <v>13.09</v>
      </c>
      <c r="F33" s="10">
        <f t="shared" ref="F33:F34" si="1">D33*E33*1.25</f>
        <v>0</v>
      </c>
      <c r="H33" s="18"/>
    </row>
    <row r="34" spans="1:8" ht="23.25" customHeight="1">
      <c r="A34" s="30" t="s">
        <v>68</v>
      </c>
      <c r="B34" s="20" t="s">
        <v>56</v>
      </c>
      <c r="C34" s="1" t="s">
        <v>35</v>
      </c>
      <c r="D34" s="2"/>
      <c r="E34" s="6">
        <v>13.09</v>
      </c>
      <c r="F34" s="10">
        <f t="shared" si="1"/>
        <v>0</v>
      </c>
      <c r="H34" s="18"/>
    </row>
    <row r="35" spans="1:8" ht="23.25" customHeight="1">
      <c r="A35" s="30" t="s">
        <v>82</v>
      </c>
      <c r="B35" s="20" t="s">
        <v>57</v>
      </c>
      <c r="C35" s="1" t="s">
        <v>58</v>
      </c>
      <c r="D35" s="2"/>
      <c r="E35" s="6">
        <v>60.27</v>
      </c>
      <c r="F35" s="10">
        <f t="shared" ref="F35:F37" si="2">D35*E35*1.25</f>
        <v>0</v>
      </c>
      <c r="H35" s="18"/>
    </row>
    <row r="36" spans="1:8" ht="23.25" customHeight="1">
      <c r="A36" s="30" t="s">
        <v>84</v>
      </c>
      <c r="B36" s="20" t="s">
        <v>60</v>
      </c>
      <c r="C36" s="1" t="s">
        <v>58</v>
      </c>
      <c r="D36" s="2"/>
      <c r="E36" s="6">
        <v>24.11</v>
      </c>
      <c r="F36" s="10">
        <f t="shared" si="2"/>
        <v>0</v>
      </c>
      <c r="H36" s="18"/>
    </row>
    <row r="37" spans="1:8" s="12" customFormat="1" ht="23.25" customHeight="1">
      <c r="A37" s="30" t="s">
        <v>97</v>
      </c>
      <c r="B37" s="20" t="s">
        <v>62</v>
      </c>
      <c r="C37" s="5" t="s">
        <v>63</v>
      </c>
      <c r="D37" s="3"/>
      <c r="E37" s="6">
        <v>0.5</v>
      </c>
      <c r="F37" s="10">
        <f t="shared" si="2"/>
        <v>0</v>
      </c>
      <c r="H37" s="18"/>
    </row>
    <row r="38" spans="1:8" ht="23.25" customHeight="1">
      <c r="A38" s="30" t="s">
        <v>98</v>
      </c>
      <c r="B38" s="20" t="s">
        <v>65</v>
      </c>
      <c r="C38" s="31" t="s">
        <v>66</v>
      </c>
      <c r="D38" s="31" t="s">
        <v>67</v>
      </c>
      <c r="E38" s="17"/>
      <c r="F38" s="10">
        <f>E38*1.25</f>
        <v>0</v>
      </c>
      <c r="H38" s="18"/>
    </row>
    <row r="39" spans="1:8" ht="23.25" customHeight="1" thickBot="1">
      <c r="A39" s="30" t="s">
        <v>99</v>
      </c>
      <c r="B39" s="24" t="s">
        <v>69</v>
      </c>
      <c r="C39" s="32" t="s">
        <v>66</v>
      </c>
      <c r="D39" s="32" t="s">
        <v>67</v>
      </c>
      <c r="E39" s="17"/>
      <c r="F39" s="25">
        <f>E39*1.25</f>
        <v>0</v>
      </c>
      <c r="H39" s="18"/>
    </row>
    <row r="40" spans="1:8" ht="28.5" customHeight="1">
      <c r="A40" s="76" t="s">
        <v>70</v>
      </c>
      <c r="B40" s="77"/>
      <c r="C40" s="77"/>
      <c r="D40" s="77"/>
      <c r="E40" s="77"/>
      <c r="F40" s="7">
        <f>SUM(F7:F39)/1.25</f>
        <v>0</v>
      </c>
      <c r="H40" s="18"/>
    </row>
    <row r="41" spans="1:8" ht="28.5" customHeight="1">
      <c r="A41" s="78" t="s">
        <v>71</v>
      </c>
      <c r="B41" s="79"/>
      <c r="C41" s="79"/>
      <c r="D41" s="79"/>
      <c r="E41" s="79"/>
      <c r="F41" s="8">
        <f>F40*0.25</f>
        <v>0</v>
      </c>
      <c r="H41" s="18"/>
    </row>
    <row r="42" spans="1:8" ht="28.5" customHeight="1" thickBot="1">
      <c r="A42" s="80" t="s">
        <v>72</v>
      </c>
      <c r="B42" s="81"/>
      <c r="C42" s="81"/>
      <c r="D42" s="81"/>
      <c r="E42" s="81"/>
      <c r="F42" s="4">
        <f>F40+F41</f>
        <v>0</v>
      </c>
      <c r="H42" s="18"/>
    </row>
    <row r="43" spans="1:8" ht="52.5" customHeight="1" thickBot="1">
      <c r="A43" s="73" t="s">
        <v>77</v>
      </c>
      <c r="B43" s="74"/>
      <c r="C43" s="75"/>
      <c r="D43" s="70" t="s">
        <v>73</v>
      </c>
      <c r="E43" s="71"/>
      <c r="F43" s="72"/>
    </row>
    <row r="44" spans="1:8" ht="21.75" customHeight="1" thickBot="1">
      <c r="A44" s="67" t="s">
        <v>74</v>
      </c>
      <c r="B44" s="68"/>
      <c r="C44" s="68"/>
      <c r="D44" s="68"/>
      <c r="E44" s="68"/>
      <c r="F44" s="69"/>
    </row>
    <row r="45" spans="1:8" ht="20.100000000000001" customHeight="1"/>
    <row r="46" spans="1:8" ht="20.100000000000001" customHeight="1"/>
    <row r="47" spans="1:8" ht="20.100000000000001" customHeight="1"/>
    <row r="48" spans="1:8" ht="20.100000000000001" customHeight="1"/>
    <row r="49" spans="1:6" ht="20.100000000000001" customHeight="1"/>
    <row r="50" spans="1:6" ht="20.100000000000001" customHeight="1"/>
    <row r="51" spans="1:6" ht="20.100000000000001" customHeight="1"/>
    <row r="52" spans="1:6" ht="30.6" customHeight="1"/>
    <row r="53" spans="1:6" ht="30.6" customHeight="1"/>
    <row r="54" spans="1:6" s="16" customFormat="1" ht="30.6" customHeight="1">
      <c r="A54" s="23"/>
      <c r="B54" s="13"/>
      <c r="C54" s="14"/>
      <c r="D54" s="15"/>
      <c r="E54" s="11"/>
      <c r="F54" s="11"/>
    </row>
    <row r="55" spans="1:6" s="12" customFormat="1">
      <c r="A55" s="23"/>
      <c r="B55" s="13"/>
      <c r="C55" s="14"/>
      <c r="D55" s="15"/>
      <c r="E55" s="11"/>
      <c r="F55" s="11"/>
    </row>
    <row r="56" spans="1:6" ht="51" customHeight="1"/>
  </sheetData>
  <autoFilter ref="B6:F6" xr:uid="{00000000-0001-0000-0000-000000000000}"/>
  <mergeCells count="14">
    <mergeCell ref="A44:F44"/>
    <mergeCell ref="D43:F43"/>
    <mergeCell ref="A43:C43"/>
    <mergeCell ref="A40:E40"/>
    <mergeCell ref="A41:E41"/>
    <mergeCell ref="A42:E42"/>
    <mergeCell ref="A1:F1"/>
    <mergeCell ref="A2:D2"/>
    <mergeCell ref="A3:B3"/>
    <mergeCell ref="A4:B4"/>
    <mergeCell ref="A5:F5"/>
    <mergeCell ref="C3:F3"/>
    <mergeCell ref="C4:F4"/>
    <mergeCell ref="E2:F2"/>
  </mergeCells>
  <phoneticPr fontId="25" type="noConversion"/>
  <pageMargins left="0.25" right="0.25" top="0.75" bottom="0.75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FA1DC-1D95-442F-9335-C5DC5CBC7559}">
  <dimension ref="A1"/>
  <sheetViews>
    <sheetView workbookViewId="0">
      <selection sqref="A1:F47"/>
    </sheetView>
  </sheetViews>
  <sheetFormatPr defaultRowHeight="15"/>
  <cols>
    <col min="1" max="1" width="9.140625" customWidth="1"/>
  </cols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SPECIFIKACIJA EU</vt:lpstr>
      <vt:lpstr>List1</vt:lpstr>
      <vt:lpstr>'SPECIFIKACIJA EU'!Ispis_naslova</vt:lpstr>
      <vt:lpstr>'SPECIFIKACIJA EU'!Podrucje_ispisa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Vešligaj</dc:creator>
  <cp:keywords/>
  <dc:description/>
  <cp:lastModifiedBy>Irena Đuran</cp:lastModifiedBy>
  <cp:revision/>
  <cp:lastPrinted>2024-11-26T12:55:48Z</cp:lastPrinted>
  <dcterms:created xsi:type="dcterms:W3CDTF">2020-05-13T12:47:33Z</dcterms:created>
  <dcterms:modified xsi:type="dcterms:W3CDTF">2024-11-26T12:56:42Z</dcterms:modified>
  <cp:category/>
  <cp:contentStatus/>
</cp:coreProperties>
</file>